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T:\AS-Financial Services\Procurement\## Bids ##\## Bids 2024 ##\Sports Apparel for UW Whitewater (Athletics)\Attachments\"/>
    </mc:Choice>
  </mc:AlternateContent>
  <xr:revisionPtr revIDLastSave="0" documentId="13_ncr:1_{E630F848-85A1-4A5C-8F1C-6AAD0321E791}" xr6:coauthVersionLast="36" xr6:coauthVersionMax="36" xr10:uidLastSave="{00000000-0000-0000-0000-000000000000}"/>
  <bookViews>
    <workbookView xWindow="0" yWindow="0" windowWidth="28800" windowHeight="11925" xr2:uid="{A27C1DAE-61A5-4665-9A62-ED1679E1A02B}"/>
  </bookViews>
  <sheets>
    <sheet name="Superior"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 r="B9" i="1"/>
  <c r="B7" i="1"/>
  <c r="D8" i="1"/>
  <c r="D11" i="1"/>
  <c r="D6" i="1" l="1"/>
  <c r="D44" i="1" l="1"/>
  <c r="D31" i="1"/>
  <c r="D37" i="1"/>
  <c r="D25" i="1"/>
  <c r="D45" i="1" l="1"/>
  <c r="D48" i="1" s="1"/>
  <c r="D15" i="1"/>
  <c r="D16" i="1"/>
  <c r="D17" i="1"/>
  <c r="D18" i="1"/>
  <c r="D7" i="1"/>
  <c r="D9" i="1"/>
  <c r="D10" i="1"/>
  <c r="D12" i="1" l="1"/>
  <c r="D19" i="1"/>
  <c r="D20" i="1" l="1"/>
  <c r="D47" i="1" s="1"/>
  <c r="D49" i="1" s="1"/>
</calcChain>
</file>

<file path=xl/sharedStrings.xml><?xml version="1.0" encoding="utf-8"?>
<sst xmlns="http://schemas.openxmlformats.org/spreadsheetml/2006/main" count="70" uniqueCount="57">
  <si>
    <t>Example</t>
  </si>
  <si>
    <t>Custom Uniforms</t>
  </si>
  <si>
    <t>Licensed Apperal</t>
  </si>
  <si>
    <t>Equipment</t>
  </si>
  <si>
    <t>Decorations</t>
  </si>
  <si>
    <t>Equipment Incentive</t>
  </si>
  <si>
    <t>Campus Branding Marketing Package</t>
  </si>
  <si>
    <t>Base Items</t>
  </si>
  <si>
    <t xml:space="preserve"> </t>
  </si>
  <si>
    <t>$ Amount</t>
  </si>
  <si>
    <t>Sub Total</t>
  </si>
  <si>
    <t>Footnotes</t>
  </si>
  <si>
    <r>
      <t>2</t>
    </r>
    <r>
      <rPr>
        <sz val="11"/>
        <color theme="1"/>
        <rFont val="Calibri"/>
        <family val="2"/>
        <scheme val="minor"/>
      </rPr>
      <t>These are the estimate spend numbers (MSRP), before any discount is applied (i.e., MSRP).  These numbers are based on historic purchases but are for comparison purposes only.  Any bid that has a minimum spend amout may be rejected.</t>
    </r>
  </si>
  <si>
    <r>
      <t>3</t>
    </r>
    <r>
      <rPr>
        <sz val="11"/>
        <color theme="1"/>
        <rFont val="Calibri"/>
        <family val="2"/>
        <scheme val="minor"/>
      </rPr>
      <t>You must provide a single discount for the entire category.  This allows a fair comparision for all vendors who are bidding on this solicitation.</t>
    </r>
  </si>
  <si>
    <r>
      <t>4</t>
    </r>
    <r>
      <rPr>
        <sz val="11"/>
        <color theme="1"/>
        <rFont val="Calibri"/>
        <family val="2"/>
        <scheme val="minor"/>
      </rPr>
      <t xml:space="preserve">The "Price After Discount is Applied(MSRP)" is calculated using this formula.  (Estimated Spend(MSRP)- (your proposed discount </t>
    </r>
    <r>
      <rPr>
        <sz val="11"/>
        <color theme="1"/>
        <rFont val="Calibri"/>
        <family val="2"/>
      </rPr>
      <t>× Estimated Spend(MSRP)))</t>
    </r>
  </si>
  <si>
    <r>
      <t>Category</t>
    </r>
    <r>
      <rPr>
        <b/>
        <vertAlign val="superscript"/>
        <sz val="11"/>
        <color theme="1"/>
        <rFont val="Calibri"/>
        <family val="2"/>
        <scheme val="minor"/>
      </rPr>
      <t>1</t>
    </r>
  </si>
  <si>
    <r>
      <t>NCAA Performance Incentive: List Options, add lines if needed</t>
    </r>
    <r>
      <rPr>
        <vertAlign val="superscript"/>
        <sz val="11"/>
        <color theme="1"/>
        <rFont val="Calibri"/>
        <family val="2"/>
        <scheme val="minor"/>
      </rPr>
      <t>9</t>
    </r>
  </si>
  <si>
    <r>
      <t>Net Price</t>
    </r>
    <r>
      <rPr>
        <b/>
        <vertAlign val="superscript"/>
        <sz val="11"/>
        <color theme="1"/>
        <rFont val="Calibri"/>
        <family val="2"/>
        <scheme val="minor"/>
      </rPr>
      <t>4</t>
    </r>
  </si>
  <si>
    <r>
      <t>Additional items</t>
    </r>
    <r>
      <rPr>
        <b/>
        <vertAlign val="superscript"/>
        <sz val="11"/>
        <color theme="1"/>
        <rFont val="Calibri"/>
        <family val="2"/>
        <scheme val="minor"/>
      </rPr>
      <t>5</t>
    </r>
  </si>
  <si>
    <r>
      <rPr>
        <vertAlign val="superscript"/>
        <sz val="11"/>
        <color theme="1"/>
        <rFont val="Calibri"/>
        <family val="2"/>
        <scheme val="minor"/>
      </rPr>
      <t>9</t>
    </r>
    <r>
      <rPr>
        <sz val="11"/>
        <color theme="1"/>
        <rFont val="Calibri"/>
        <family val="2"/>
        <scheme val="minor"/>
      </rPr>
      <t xml:space="preserve"> list any added incentives for athletic performance, coaches performance, playoffs etc.</t>
    </r>
  </si>
  <si>
    <t>Footwear</t>
  </si>
  <si>
    <t>Online Spiritwear purchases</t>
  </si>
  <si>
    <r>
      <t>Monetary Contributions</t>
    </r>
    <r>
      <rPr>
        <b/>
        <vertAlign val="superscript"/>
        <sz val="11"/>
        <color theme="1"/>
        <rFont val="Calibri"/>
        <family val="2"/>
        <scheme val="minor"/>
      </rPr>
      <t>6</t>
    </r>
  </si>
  <si>
    <r>
      <t>Other Incentives</t>
    </r>
    <r>
      <rPr>
        <vertAlign val="superscript"/>
        <sz val="11"/>
        <color theme="1"/>
        <rFont val="Calibri"/>
        <family val="2"/>
        <scheme val="minor"/>
      </rPr>
      <t>10</t>
    </r>
  </si>
  <si>
    <t>Incentives to change brands</t>
  </si>
  <si>
    <r>
      <t>Estimated Spend</t>
    </r>
    <r>
      <rPr>
        <b/>
        <vertAlign val="superscript"/>
        <sz val="11"/>
        <color theme="1"/>
        <rFont val="Calibri"/>
        <family val="2"/>
        <scheme val="minor"/>
      </rPr>
      <t>2</t>
    </r>
  </si>
  <si>
    <r>
      <t>Proposed Discount</t>
    </r>
    <r>
      <rPr>
        <b/>
        <vertAlign val="superscript"/>
        <sz val="11"/>
        <color theme="1"/>
        <rFont val="Calibri"/>
        <family val="2"/>
        <scheme val="minor"/>
      </rPr>
      <t>3</t>
    </r>
  </si>
  <si>
    <t>Sub Total Monetary Contributions</t>
  </si>
  <si>
    <t>Sub Total of Annual Rebates</t>
  </si>
  <si>
    <t>Sub Total of Performance Incentives</t>
  </si>
  <si>
    <t>Sub Total of Other Incentives</t>
  </si>
  <si>
    <t>Total OF Base and Additional items</t>
  </si>
  <si>
    <t>Total of all incentives, rebates  and contributions</t>
  </si>
  <si>
    <r>
      <rPr>
        <b/>
        <sz val="11"/>
        <color theme="1"/>
        <rFont val="Calibri"/>
        <family val="2"/>
        <scheme val="minor"/>
      </rPr>
      <t>Total of Base and additional item</t>
    </r>
    <r>
      <rPr>
        <sz val="11"/>
        <color theme="1"/>
        <rFont val="Calibri"/>
        <family val="2"/>
        <scheme val="minor"/>
      </rPr>
      <t>s</t>
    </r>
  </si>
  <si>
    <t>Less all incentives and rebates</t>
  </si>
  <si>
    <t>Total Bid amount</t>
  </si>
  <si>
    <r>
      <rPr>
        <vertAlign val="superscript"/>
        <sz val="11"/>
        <color theme="1"/>
        <rFont val="Calibri"/>
        <family val="2"/>
        <scheme val="minor"/>
      </rPr>
      <t>7</t>
    </r>
    <r>
      <rPr>
        <vertAlign val="subscript"/>
        <sz val="11"/>
        <color theme="1"/>
        <rFont val="Calibri"/>
        <family val="2"/>
        <scheme val="minor"/>
      </rPr>
      <t xml:space="preserve"> </t>
    </r>
    <r>
      <rPr>
        <sz val="11"/>
        <color theme="1"/>
        <rFont val="Calibri"/>
        <family val="2"/>
        <scheme val="minor"/>
      </rPr>
      <t>Annual Rebates:  If rebate is determined by purchase amounts be sure to list them, if not listed they won't be accepted in bid response</t>
    </r>
  </si>
  <si>
    <r>
      <t>8</t>
    </r>
    <r>
      <rPr>
        <sz val="11"/>
        <color theme="1"/>
        <rFont val="Calibri"/>
        <family val="2"/>
        <scheme val="minor"/>
      </rPr>
      <t>The  Estimated Spend (MSRP) is an annual number.  So your Monitary Contributions must also be in an annual.  If there is a tie, Monitary contributions beyond the first year maybe used to determine the winning vendor.</t>
    </r>
  </si>
  <si>
    <r>
      <t>Based on $100,000 spend</t>
    </r>
    <r>
      <rPr>
        <vertAlign val="superscript"/>
        <sz val="11"/>
        <color theme="1"/>
        <rFont val="Calibri"/>
        <family val="2"/>
        <scheme val="minor"/>
      </rPr>
      <t>8</t>
    </r>
  </si>
  <si>
    <t>Other?</t>
  </si>
  <si>
    <t>Embroidery</t>
  </si>
  <si>
    <t>Silk Screening</t>
  </si>
  <si>
    <t>Additional  Services priceing if applicable, will not be used for bid award, for information only.</t>
  </si>
  <si>
    <t>Vendor Name:</t>
  </si>
  <si>
    <t>Apperal</t>
  </si>
  <si>
    <t>Uniforms</t>
  </si>
  <si>
    <t>Example: Conference Championship Shirts, Qualifying for an NCAA Tournament, etc.</t>
  </si>
  <si>
    <t>Conference Championship Shirts</t>
  </si>
  <si>
    <t>Example: Annual Comp Product (Order Value - Not MSRP Value)</t>
  </si>
  <si>
    <t>Brand being bid:</t>
  </si>
  <si>
    <r>
      <t>1</t>
    </r>
    <r>
      <rPr>
        <sz val="11"/>
        <color theme="1"/>
        <rFont val="Calibri"/>
        <family val="2"/>
        <scheme val="minor"/>
      </rPr>
      <t>These Categories are what the Institutions have identified as areas where they spend money.  UWSA is asking discounts based on these categories as a way to compare Bidders.  If you do not provide your discounts based on these categories, your bid maybe rejected.</t>
    </r>
  </si>
  <si>
    <r>
      <t>6</t>
    </r>
    <r>
      <rPr>
        <sz val="11"/>
        <color theme="1"/>
        <rFont val="Calibri"/>
        <family val="2"/>
        <scheme val="minor"/>
      </rPr>
      <t>Is your company willing to provide additional incentives to the Institutions?  This could be one time dollar contributions, annual contributions, discounted products, fee products, etc.  This chart is intended to quantify these additional monitary Contributions.</t>
    </r>
    <r>
      <rPr>
        <vertAlign val="superscript"/>
        <sz val="11"/>
        <color theme="1"/>
        <rFont val="Calibri"/>
        <family val="2"/>
        <scheme val="minor"/>
      </rPr>
      <t xml:space="preserve">  </t>
    </r>
    <r>
      <rPr>
        <sz val="11"/>
        <color theme="1"/>
        <rFont val="Calibri"/>
        <family val="2"/>
        <scheme val="minor"/>
      </rPr>
      <t>Use 6 A and B for  a percentage or dollar amont as needed.</t>
    </r>
    <r>
      <rPr>
        <vertAlign val="superscript"/>
        <sz val="11"/>
        <color theme="1"/>
        <rFont val="Calibri"/>
        <family val="2"/>
        <scheme val="minor"/>
      </rPr>
      <t xml:space="preserve"> </t>
    </r>
    <r>
      <rPr>
        <sz val="11"/>
        <color theme="1"/>
        <rFont val="Calibri"/>
        <family val="2"/>
        <scheme val="minor"/>
      </rPr>
      <t xml:space="preserve"> You must provide a description of ever monitary contribution.  The description must contain enough information, so UWSA can verify the yearly value.  If this is for individual products, it must have a value by product.  One time or annual contributions need to call out the frequency and value of the contribution.  </t>
    </r>
  </si>
  <si>
    <r>
      <t>Annual Rebates</t>
    </r>
    <r>
      <rPr>
        <b/>
        <vertAlign val="superscript"/>
        <sz val="11"/>
        <color theme="1"/>
        <rFont val="Calibri"/>
        <family val="2"/>
        <scheme val="minor"/>
      </rPr>
      <t>7</t>
    </r>
  </si>
  <si>
    <r>
      <rPr>
        <vertAlign val="superscript"/>
        <sz val="11"/>
        <color theme="1"/>
        <rFont val="Calibri"/>
        <family val="2"/>
        <scheme val="minor"/>
      </rPr>
      <t xml:space="preserve">5 </t>
    </r>
    <r>
      <rPr>
        <sz val="11"/>
        <color theme="1"/>
        <rFont val="Calibri"/>
        <family val="2"/>
        <scheme val="minor"/>
      </rPr>
      <t>Additional items that may be purchased by the Universities.  The amounts listed are for bid prupsoes only, purchases of these items are not tracked,</t>
    </r>
  </si>
  <si>
    <r>
      <rPr>
        <vertAlign val="superscript"/>
        <sz val="11"/>
        <color theme="1"/>
        <rFont val="Calibri"/>
        <family val="2"/>
        <scheme val="minor"/>
      </rPr>
      <t>10</t>
    </r>
    <r>
      <rPr>
        <sz val="11"/>
        <color theme="1"/>
        <rFont val="Calibri"/>
        <family val="2"/>
        <scheme val="minor"/>
      </rPr>
      <t xml:space="preserve"> List any incentive that you provide that we didn't list. Additonal lines may be added. </t>
    </r>
  </si>
  <si>
    <t>Other/Team Accessories</t>
  </si>
  <si>
    <t>Itemized Cost Sheet for UW-Whitewater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</si>
</sst>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vertAlign val="superscript"/>
      <sz val="11"/>
      <color theme="1"/>
      <name val="Calibri"/>
      <family val="2"/>
      <scheme val="minor"/>
    </font>
    <font>
      <sz val="11"/>
      <color theme="1"/>
      <name val="Calibri"/>
      <family val="2"/>
    </font>
    <font>
      <b/>
      <vertAlign val="superscript"/>
      <sz val="11"/>
      <color theme="1"/>
      <name val="Calibri"/>
      <family val="2"/>
      <scheme val="minor"/>
    </font>
    <font>
      <vertAlign val="subscript"/>
      <sz val="11"/>
      <color theme="1"/>
      <name val="Calibri"/>
      <family val="2"/>
      <scheme val="minor"/>
    </font>
    <font>
      <b/>
      <sz val="16"/>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0" tint="-0.249977111117893"/>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90">
    <xf numFmtId="0" fontId="0" fillId="0" borderId="0" xfId="0"/>
    <xf numFmtId="0" fontId="0" fillId="0" borderId="0" xfId="0" applyAlignment="1">
      <alignment horizontal="center"/>
    </xf>
    <xf numFmtId="0" fontId="0" fillId="2" borderId="5" xfId="0" applyFill="1" applyBorder="1"/>
    <xf numFmtId="0" fontId="0" fillId="0" borderId="5" xfId="0" applyBorder="1" applyAlignment="1">
      <alignment horizontal="center"/>
    </xf>
    <xf numFmtId="0" fontId="0" fillId="0" borderId="8" xfId="0" applyBorder="1"/>
    <xf numFmtId="0" fontId="1" fillId="2" borderId="5" xfId="0" applyFont="1" applyFill="1" applyBorder="1"/>
    <xf numFmtId="0" fontId="0" fillId="2" borderId="5" xfId="0" applyFill="1" applyBorder="1" applyAlignment="1">
      <alignment horizontal="center"/>
    </xf>
    <xf numFmtId="0" fontId="0" fillId="2" borderId="4" xfId="0" applyFill="1" applyBorder="1"/>
    <xf numFmtId="0" fontId="0" fillId="2" borderId="2" xfId="0" applyFill="1" applyBorder="1"/>
    <xf numFmtId="0" fontId="0" fillId="2" borderId="3" xfId="0" applyFill="1" applyBorder="1"/>
    <xf numFmtId="0" fontId="1" fillId="2" borderId="8" xfId="0" applyFont="1" applyFill="1" applyBorder="1"/>
    <xf numFmtId="0" fontId="0" fillId="2" borderId="9" xfId="0" applyFill="1" applyBorder="1"/>
    <xf numFmtId="0" fontId="1" fillId="2" borderId="9" xfId="0" applyFont="1" applyFill="1" applyBorder="1"/>
    <xf numFmtId="0" fontId="0" fillId="2" borderId="8" xfId="0" applyFill="1" applyBorder="1"/>
    <xf numFmtId="0" fontId="0" fillId="2" borderId="13" xfId="0" applyFill="1" applyBorder="1" applyAlignment="1">
      <alignment horizontal="left"/>
    </xf>
    <xf numFmtId="0" fontId="1" fillId="2" borderId="1" xfId="0" applyFont="1" applyFill="1" applyBorder="1"/>
    <xf numFmtId="44" fontId="0" fillId="0" borderId="5" xfId="0" applyNumberFormat="1" applyBorder="1" applyAlignment="1">
      <alignment horizontal="center"/>
    </xf>
    <xf numFmtId="44" fontId="0" fillId="0" borderId="9" xfId="0" applyNumberFormat="1" applyBorder="1" applyAlignment="1">
      <alignment horizontal="center"/>
    </xf>
    <xf numFmtId="44" fontId="0" fillId="0" borderId="9" xfId="0" applyNumberFormat="1" applyBorder="1"/>
    <xf numFmtId="9" fontId="0" fillId="0" borderId="5" xfId="0" applyNumberFormat="1" applyBorder="1" applyAlignment="1">
      <alignment horizontal="center"/>
    </xf>
    <xf numFmtId="44" fontId="0" fillId="0" borderId="13" xfId="0" applyNumberFormat="1" applyBorder="1" applyAlignment="1">
      <alignment horizontal="center"/>
    </xf>
    <xf numFmtId="44" fontId="0" fillId="2" borderId="5" xfId="0" applyNumberFormat="1" applyFill="1" applyBorder="1" applyAlignment="1">
      <alignment horizontal="center"/>
    </xf>
    <xf numFmtId="0" fontId="0" fillId="2" borderId="10" xfId="0" applyFill="1" applyBorder="1" applyAlignment="1">
      <alignment horizontal="center"/>
    </xf>
    <xf numFmtId="44" fontId="0" fillId="2" borderId="9" xfId="0" applyNumberFormat="1" applyFill="1" applyBorder="1" applyAlignment="1">
      <alignment horizontal="center"/>
    </xf>
    <xf numFmtId="44" fontId="1" fillId="0" borderId="9" xfId="0" applyNumberFormat="1" applyFont="1" applyBorder="1"/>
    <xf numFmtId="0" fontId="0" fillId="0" borderId="0" xfId="0" applyAlignment="1">
      <alignment wrapText="1"/>
    </xf>
    <xf numFmtId="44" fontId="0" fillId="0" borderId="18" xfId="0" applyNumberFormat="1" applyBorder="1"/>
    <xf numFmtId="0" fontId="3" fillId="2" borderId="15" xfId="0" applyFont="1" applyFill="1" applyBorder="1"/>
    <xf numFmtId="0" fontId="1" fillId="2" borderId="19" xfId="0" applyFont="1" applyFill="1" applyBorder="1"/>
    <xf numFmtId="0" fontId="1" fillId="2" borderId="20" xfId="0" applyFont="1" applyFill="1" applyBorder="1"/>
    <xf numFmtId="0" fontId="1" fillId="2" borderId="21" xfId="0" applyFont="1" applyFill="1" applyBorder="1"/>
    <xf numFmtId="0" fontId="0" fillId="0" borderId="6" xfId="0" applyBorder="1" applyAlignment="1">
      <alignment horizontal="center"/>
    </xf>
    <xf numFmtId="44" fontId="0" fillId="0" borderId="7" xfId="0" applyNumberFormat="1" applyBorder="1" applyAlignment="1">
      <alignment horizontal="center"/>
    </xf>
    <xf numFmtId="9" fontId="0" fillId="0" borderId="7" xfId="0" applyNumberFormat="1" applyBorder="1" applyAlignment="1">
      <alignment horizontal="center"/>
    </xf>
    <xf numFmtId="44" fontId="0" fillId="3" borderId="9" xfId="0" applyNumberFormat="1" applyFill="1" applyBorder="1"/>
    <xf numFmtId="0" fontId="0" fillId="0" borderId="9" xfId="0" applyBorder="1" applyAlignment="1">
      <alignment horizontal="center"/>
    </xf>
    <xf numFmtId="0" fontId="0" fillId="0" borderId="27" xfId="0" applyBorder="1"/>
    <xf numFmtId="0" fontId="0" fillId="0" borderId="8" xfId="0" applyFill="1" applyBorder="1"/>
    <xf numFmtId="44" fontId="0" fillId="0" borderId="5" xfId="0" applyNumberFormat="1" applyFill="1" applyBorder="1"/>
    <xf numFmtId="44" fontId="0" fillId="0" borderId="5" xfId="0" applyNumberFormat="1" applyFill="1" applyBorder="1" applyAlignment="1">
      <alignment horizontal="center"/>
    </xf>
    <xf numFmtId="0" fontId="0" fillId="0" borderId="8" xfId="0" applyBorder="1"/>
    <xf numFmtId="44" fontId="0" fillId="0" borderId="9" xfId="0" applyNumberFormat="1" applyBorder="1" applyAlignment="1">
      <alignment horizontal="center"/>
    </xf>
    <xf numFmtId="44" fontId="0" fillId="0" borderId="0" xfId="0" applyNumberFormat="1"/>
    <xf numFmtId="0" fontId="1" fillId="0" borderId="14" xfId="0" applyFont="1"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8" fillId="2" borderId="28" xfId="0" applyFont="1" applyFill="1" applyBorder="1" applyAlignment="1">
      <alignment horizontal="left"/>
    </xf>
    <xf numFmtId="0" fontId="8" fillId="2" borderId="29" xfId="0" applyFont="1" applyFill="1" applyBorder="1" applyAlignment="1">
      <alignment horizontal="left"/>
    </xf>
    <xf numFmtId="0" fontId="2" fillId="2" borderId="16" xfId="0" applyFont="1" applyFill="1" applyBorder="1" applyAlignment="1">
      <alignment horizontal="center"/>
    </xf>
    <xf numFmtId="0" fontId="2" fillId="2" borderId="17" xfId="0" applyFont="1" applyFill="1" applyBorder="1" applyAlignment="1">
      <alignment horizontal="center"/>
    </xf>
    <xf numFmtId="0" fontId="0" fillId="2" borderId="14" xfId="0" applyFill="1" applyBorder="1" applyAlignment="1">
      <alignment horizontal="left"/>
    </xf>
    <xf numFmtId="0" fontId="0" fillId="2" borderId="11" xfId="0" applyFill="1" applyBorder="1" applyAlignment="1">
      <alignment horizontal="left"/>
    </xf>
    <xf numFmtId="0" fontId="0" fillId="2" borderId="12" xfId="0" applyFill="1" applyBorder="1" applyAlignment="1">
      <alignment horizontal="left"/>
    </xf>
    <xf numFmtId="0" fontId="0" fillId="0" borderId="14"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4" xfId="0"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xf numFmtId="0" fontId="1" fillId="0" borderId="14"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2" borderId="14" xfId="0" applyFont="1" applyFill="1" applyBorder="1" applyAlignment="1">
      <alignment horizontal="left"/>
    </xf>
    <xf numFmtId="0" fontId="1" fillId="2" borderId="11" xfId="0" applyFont="1" applyFill="1" applyBorder="1" applyAlignment="1">
      <alignment horizontal="left"/>
    </xf>
    <xf numFmtId="0" fontId="1" fillId="2" borderId="12" xfId="0" applyFont="1" applyFill="1" applyBorder="1" applyAlignment="1">
      <alignment horizontal="left"/>
    </xf>
    <xf numFmtId="0" fontId="0" fillId="0" borderId="25" xfId="0" applyBorder="1" applyAlignment="1">
      <alignment horizontal="left"/>
    </xf>
    <xf numFmtId="0" fontId="0" fillId="0" borderId="26" xfId="0" applyBorder="1" applyAlignment="1">
      <alignment horizontal="left"/>
    </xf>
    <xf numFmtId="0" fontId="0" fillId="0" borderId="5" xfId="0" applyBorder="1" applyAlignment="1">
      <alignment horizontal="left"/>
    </xf>
    <xf numFmtId="0" fontId="0" fillId="0" borderId="5" xfId="0" applyBorder="1" applyAlignment="1">
      <alignment horizontal="center"/>
    </xf>
    <xf numFmtId="0" fontId="0" fillId="2" borderId="13" xfId="0" applyFill="1" applyBorder="1" applyAlignment="1">
      <alignment horizontal="left"/>
    </xf>
    <xf numFmtId="0" fontId="0" fillId="4" borderId="22" xfId="0" applyFill="1" applyBorder="1" applyAlignment="1">
      <alignment horizontal="center"/>
    </xf>
    <xf numFmtId="0" fontId="0" fillId="4" borderId="23" xfId="0" applyFill="1" applyBorder="1" applyAlignment="1">
      <alignment horizontal="center"/>
    </xf>
    <xf numFmtId="0" fontId="0" fillId="4" borderId="24" xfId="0" applyFill="1" applyBorder="1" applyAlignment="1">
      <alignment horizontal="center"/>
    </xf>
    <xf numFmtId="0" fontId="4" fillId="0" borderId="10" xfId="0" applyFont="1" applyBorder="1" applyAlignment="1">
      <alignment horizontal="left" wrapText="1"/>
    </xf>
    <xf numFmtId="0" fontId="4" fillId="0" borderId="11" xfId="0" applyFont="1" applyBorder="1" applyAlignment="1">
      <alignment horizontal="left" wrapText="1"/>
    </xf>
    <xf numFmtId="0" fontId="4" fillId="0" borderId="12" xfId="0" applyFont="1" applyBorder="1" applyAlignment="1">
      <alignment horizontal="left" wrapText="1"/>
    </xf>
    <xf numFmtId="0" fontId="8" fillId="0" borderId="15" xfId="0" applyFont="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5"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0" fillId="3" borderId="14" xfId="0" applyFill="1" applyBorder="1" applyAlignment="1">
      <alignment horizontal="center"/>
    </xf>
    <xf numFmtId="0" fontId="0" fillId="3" borderId="11" xfId="0" applyFill="1" applyBorder="1" applyAlignment="1">
      <alignment horizontal="center"/>
    </xf>
    <xf numFmtId="0" fontId="0" fillId="3" borderId="12" xfId="0" applyFill="1" applyBorder="1" applyAlignment="1">
      <alignment horizontal="center"/>
    </xf>
    <xf numFmtId="0" fontId="0" fillId="4" borderId="8" xfId="0" applyFill="1" applyBorder="1" applyAlignment="1">
      <alignment horizontal="center"/>
    </xf>
    <xf numFmtId="0" fontId="0" fillId="4" borderId="5" xfId="0" applyFill="1" applyBorder="1" applyAlignment="1">
      <alignment horizontal="center"/>
    </xf>
    <xf numFmtId="0" fontId="0" fillId="4" borderId="9" xfId="0" applyFill="1" applyBorder="1" applyAlignment="1">
      <alignment horizontal="center"/>
    </xf>
    <xf numFmtId="0" fontId="0" fillId="0" borderId="8" xfId="0"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9CE62-5FC3-407C-9361-A6C2271D9E6E}">
  <dimension ref="A1:G65"/>
  <sheetViews>
    <sheetView tabSelected="1" workbookViewId="0">
      <selection activeCell="A49" sqref="A49:C49"/>
    </sheetView>
  </sheetViews>
  <sheetFormatPr defaultRowHeight="15" x14ac:dyDescent="0.25"/>
  <cols>
    <col min="1" max="1" width="37.85546875" customWidth="1"/>
    <col min="2" max="2" width="17.5703125" customWidth="1"/>
    <col min="3" max="3" width="21.5703125" customWidth="1"/>
    <col min="4" max="4" width="25.5703125" customWidth="1"/>
    <col min="6" max="6" width="12.5703125" bestFit="1" customWidth="1"/>
  </cols>
  <sheetData>
    <row r="1" spans="1:7" ht="23.45" customHeight="1" thickBot="1" x14ac:dyDescent="0.4">
      <c r="A1" s="76" t="s">
        <v>56</v>
      </c>
      <c r="B1" s="77"/>
      <c r="C1" s="77"/>
      <c r="D1" s="78"/>
    </row>
    <row r="2" spans="1:7" ht="21.75" thickBot="1" x14ac:dyDescent="0.4">
      <c r="A2" s="46" t="s">
        <v>43</v>
      </c>
      <c r="B2" s="46"/>
      <c r="C2" s="46"/>
      <c r="D2" s="47"/>
    </row>
    <row r="3" spans="1:7" ht="19.5" thickBot="1" x14ac:dyDescent="0.35">
      <c r="A3" s="27" t="s">
        <v>49</v>
      </c>
      <c r="B3" s="48"/>
      <c r="C3" s="48"/>
      <c r="D3" s="49"/>
    </row>
    <row r="4" spans="1:7" ht="18" thickBot="1" x14ac:dyDescent="0.3">
      <c r="A4" s="15" t="s">
        <v>15</v>
      </c>
      <c r="B4" s="8"/>
      <c r="C4" s="8"/>
      <c r="D4" s="9"/>
    </row>
    <row r="5" spans="1:7" ht="18" thickBot="1" x14ac:dyDescent="0.3">
      <c r="A5" s="28" t="s">
        <v>7</v>
      </c>
      <c r="B5" s="29" t="s">
        <v>25</v>
      </c>
      <c r="C5" s="29" t="s">
        <v>26</v>
      </c>
      <c r="D5" s="30" t="s">
        <v>17</v>
      </c>
    </row>
    <row r="6" spans="1:7" x14ac:dyDescent="0.25">
      <c r="A6" s="31" t="s">
        <v>0</v>
      </c>
      <c r="B6" s="32">
        <v>1000</v>
      </c>
      <c r="C6" s="33">
        <v>0.25</v>
      </c>
      <c r="D6" s="17">
        <f t="shared" ref="D6:D18" si="0">B6-(C6*B6)</f>
        <v>750</v>
      </c>
      <c r="E6" s="1"/>
      <c r="F6" s="1"/>
      <c r="G6" s="1"/>
    </row>
    <row r="7" spans="1:7" x14ac:dyDescent="0.25">
      <c r="A7" s="37" t="s">
        <v>44</v>
      </c>
      <c r="B7" s="38">
        <f>ROUNDUP(257629.18*1.1,0)</f>
        <v>283393</v>
      </c>
      <c r="C7" s="19"/>
      <c r="D7" s="17">
        <f t="shared" si="0"/>
        <v>283393</v>
      </c>
    </row>
    <row r="8" spans="1:7" x14ac:dyDescent="0.25">
      <c r="A8" s="40" t="s">
        <v>45</v>
      </c>
      <c r="B8" s="38">
        <v>50000</v>
      </c>
      <c r="C8" s="19"/>
      <c r="D8" s="41">
        <f t="shared" si="0"/>
        <v>50000</v>
      </c>
    </row>
    <row r="9" spans="1:7" x14ac:dyDescent="0.25">
      <c r="A9" s="37" t="s">
        <v>20</v>
      </c>
      <c r="B9" s="39">
        <f>ROUNDUP(23020.25*1.1,0)</f>
        <v>25323</v>
      </c>
      <c r="C9" s="19"/>
      <c r="D9" s="17">
        <f t="shared" si="0"/>
        <v>25323</v>
      </c>
    </row>
    <row r="10" spans="1:7" x14ac:dyDescent="0.25">
      <c r="A10" s="37" t="s">
        <v>3</v>
      </c>
      <c r="B10" s="38">
        <f>ROUNDUP(23315.39*1.1,0)</f>
        <v>25647</v>
      </c>
      <c r="C10" s="19"/>
      <c r="D10" s="17">
        <f t="shared" si="0"/>
        <v>25647</v>
      </c>
    </row>
    <row r="11" spans="1:7" x14ac:dyDescent="0.25">
      <c r="A11" s="37" t="s">
        <v>55</v>
      </c>
      <c r="B11" s="38">
        <v>2000</v>
      </c>
      <c r="C11" s="19"/>
      <c r="D11" s="17">
        <f t="shared" si="0"/>
        <v>2000</v>
      </c>
    </row>
    <row r="12" spans="1:7" x14ac:dyDescent="0.25">
      <c r="A12" s="7" t="s">
        <v>10</v>
      </c>
      <c r="B12" s="2"/>
      <c r="C12" s="2"/>
      <c r="D12" s="17">
        <f>SUM(D6:D11)</f>
        <v>387113</v>
      </c>
      <c r="F12" s="42"/>
    </row>
    <row r="13" spans="1:7" x14ac:dyDescent="0.25">
      <c r="A13" s="13"/>
      <c r="B13" s="2"/>
      <c r="C13" s="2"/>
      <c r="D13" s="23" t="s">
        <v>8</v>
      </c>
      <c r="F13" s="1"/>
    </row>
    <row r="14" spans="1:7" ht="17.25" x14ac:dyDescent="0.25">
      <c r="A14" s="10" t="s">
        <v>18</v>
      </c>
      <c r="B14" s="6" t="s">
        <v>8</v>
      </c>
      <c r="C14" s="2"/>
      <c r="D14" s="23" t="s">
        <v>8</v>
      </c>
      <c r="E14" t="s">
        <v>8</v>
      </c>
    </row>
    <row r="15" spans="1:7" x14ac:dyDescent="0.25">
      <c r="A15" s="4" t="s">
        <v>1</v>
      </c>
      <c r="B15" s="16">
        <v>5000</v>
      </c>
      <c r="C15" s="19">
        <v>0</v>
      </c>
      <c r="D15" s="17">
        <f t="shared" si="0"/>
        <v>5000</v>
      </c>
      <c r="E15" t="s">
        <v>8</v>
      </c>
      <c r="F15" t="s">
        <v>8</v>
      </c>
    </row>
    <row r="16" spans="1:7" x14ac:dyDescent="0.25">
      <c r="A16" s="4" t="s">
        <v>2</v>
      </c>
      <c r="B16" s="16">
        <v>5000</v>
      </c>
      <c r="C16" s="3"/>
      <c r="D16" s="17">
        <f t="shared" si="0"/>
        <v>5000</v>
      </c>
      <c r="E16" t="s">
        <v>8</v>
      </c>
    </row>
    <row r="17" spans="1:5" x14ac:dyDescent="0.25">
      <c r="A17" s="4" t="s">
        <v>4</v>
      </c>
      <c r="B17" s="16">
        <v>5000</v>
      </c>
      <c r="C17" s="3"/>
      <c r="D17" s="17">
        <f t="shared" si="0"/>
        <v>5000</v>
      </c>
      <c r="E17" t="s">
        <v>8</v>
      </c>
    </row>
    <row r="18" spans="1:5" x14ac:dyDescent="0.25">
      <c r="A18" s="4" t="s">
        <v>21</v>
      </c>
      <c r="B18" s="16">
        <v>5000</v>
      </c>
      <c r="C18" s="3"/>
      <c r="D18" s="17">
        <f t="shared" si="0"/>
        <v>5000</v>
      </c>
      <c r="E18" t="s">
        <v>8</v>
      </c>
    </row>
    <row r="19" spans="1:5" x14ac:dyDescent="0.25">
      <c r="A19" s="13" t="s">
        <v>10</v>
      </c>
      <c r="B19" s="21"/>
      <c r="C19" s="22"/>
      <c r="D19" s="20">
        <f>SUM(D15:D18)</f>
        <v>20000</v>
      </c>
    </row>
    <row r="20" spans="1:5" x14ac:dyDescent="0.25">
      <c r="A20" s="10" t="s">
        <v>31</v>
      </c>
      <c r="B20" s="21"/>
      <c r="C20" s="22"/>
      <c r="D20" s="20">
        <f>D12+D19</f>
        <v>407113</v>
      </c>
    </row>
    <row r="21" spans="1:5" ht="17.25" x14ac:dyDescent="0.25">
      <c r="A21" s="10" t="s">
        <v>22</v>
      </c>
      <c r="B21" s="2"/>
      <c r="C21" s="5" t="s">
        <v>8</v>
      </c>
      <c r="D21" s="12" t="s">
        <v>8</v>
      </c>
    </row>
    <row r="22" spans="1:5" x14ac:dyDescent="0.25">
      <c r="A22" s="43" t="s">
        <v>48</v>
      </c>
      <c r="B22" s="57"/>
      <c r="C22" s="58"/>
      <c r="D22" s="18"/>
    </row>
    <row r="23" spans="1:5" x14ac:dyDescent="0.25">
      <c r="A23" s="59"/>
      <c r="B23" s="60"/>
      <c r="C23" s="61"/>
      <c r="D23" s="24"/>
    </row>
    <row r="24" spans="1:5" x14ac:dyDescent="0.25">
      <c r="A24" s="59"/>
      <c r="B24" s="60"/>
      <c r="C24" s="61"/>
      <c r="D24" s="24"/>
    </row>
    <row r="25" spans="1:5" x14ac:dyDescent="0.25">
      <c r="A25" s="43" t="s">
        <v>27</v>
      </c>
      <c r="B25" s="57"/>
      <c r="C25" s="58"/>
      <c r="D25" s="18">
        <f>SUM(D22:D24)</f>
        <v>0</v>
      </c>
    </row>
    <row r="26" spans="1:5" ht="17.25" x14ac:dyDescent="0.25">
      <c r="A26" s="62" t="s">
        <v>52</v>
      </c>
      <c r="B26" s="63"/>
      <c r="C26" s="64"/>
      <c r="D26" s="11"/>
    </row>
    <row r="27" spans="1:5" ht="17.25" x14ac:dyDescent="0.25">
      <c r="A27" s="50" t="s">
        <v>38</v>
      </c>
      <c r="B27" s="51"/>
      <c r="C27" s="52"/>
      <c r="D27" s="12" t="s">
        <v>9</v>
      </c>
    </row>
    <row r="28" spans="1:5" x14ac:dyDescent="0.25">
      <c r="A28" s="53"/>
      <c r="B28" s="54"/>
      <c r="C28" s="55"/>
      <c r="D28" s="18"/>
    </row>
    <row r="29" spans="1:5" x14ac:dyDescent="0.25">
      <c r="A29" s="53"/>
      <c r="B29" s="54"/>
      <c r="C29" s="55"/>
      <c r="D29" s="18"/>
    </row>
    <row r="30" spans="1:5" x14ac:dyDescent="0.25">
      <c r="A30" s="53"/>
      <c r="B30" s="54"/>
      <c r="C30" s="55"/>
      <c r="D30" s="18"/>
    </row>
    <row r="31" spans="1:5" x14ac:dyDescent="0.25">
      <c r="A31" s="43" t="s">
        <v>28</v>
      </c>
      <c r="B31" s="44"/>
      <c r="C31" s="45"/>
      <c r="D31" s="18">
        <f>SUM(D28:D30)</f>
        <v>0</v>
      </c>
    </row>
    <row r="32" spans="1:5" ht="17.25" x14ac:dyDescent="0.25">
      <c r="A32" s="50" t="s">
        <v>16</v>
      </c>
      <c r="B32" s="51"/>
      <c r="C32" s="51"/>
      <c r="D32" s="69"/>
    </row>
    <row r="33" spans="1:4" x14ac:dyDescent="0.25">
      <c r="A33" s="50" t="s">
        <v>46</v>
      </c>
      <c r="B33" s="51"/>
      <c r="C33" s="51"/>
      <c r="D33" s="14"/>
    </row>
    <row r="34" spans="1:4" x14ac:dyDescent="0.25">
      <c r="A34" s="56" t="s">
        <v>47</v>
      </c>
      <c r="B34" s="44"/>
      <c r="C34" s="45"/>
      <c r="D34" s="18"/>
    </row>
    <row r="35" spans="1:4" x14ac:dyDescent="0.25">
      <c r="A35" s="53"/>
      <c r="B35" s="54"/>
      <c r="C35" s="55"/>
      <c r="D35" s="18"/>
    </row>
    <row r="36" spans="1:4" x14ac:dyDescent="0.25">
      <c r="A36" s="53"/>
      <c r="B36" s="54"/>
      <c r="C36" s="55"/>
      <c r="D36" s="18"/>
    </row>
    <row r="37" spans="1:4" x14ac:dyDescent="0.25">
      <c r="A37" s="43" t="s">
        <v>29</v>
      </c>
      <c r="B37" s="44"/>
      <c r="C37" s="45"/>
      <c r="D37" s="18">
        <f>SUM(D34:D36)</f>
        <v>0</v>
      </c>
    </row>
    <row r="38" spans="1:4" ht="17.25" x14ac:dyDescent="0.25">
      <c r="A38" s="50" t="s">
        <v>23</v>
      </c>
      <c r="B38" s="51"/>
      <c r="C38" s="52"/>
      <c r="D38" s="12" t="s">
        <v>9</v>
      </c>
    </row>
    <row r="39" spans="1:4" x14ac:dyDescent="0.25">
      <c r="A39" s="56" t="s">
        <v>5</v>
      </c>
      <c r="B39" s="44"/>
      <c r="C39" s="45"/>
      <c r="D39" s="18"/>
    </row>
    <row r="40" spans="1:4" x14ac:dyDescent="0.25">
      <c r="A40" s="56" t="s">
        <v>24</v>
      </c>
      <c r="B40" s="44"/>
      <c r="C40" s="45"/>
      <c r="D40" s="18"/>
    </row>
    <row r="41" spans="1:4" x14ac:dyDescent="0.25">
      <c r="A41" s="56" t="s">
        <v>6</v>
      </c>
      <c r="B41" s="44"/>
      <c r="C41" s="45"/>
      <c r="D41" s="26"/>
    </row>
    <row r="42" spans="1:4" x14ac:dyDescent="0.25">
      <c r="A42" s="53"/>
      <c r="B42" s="54"/>
      <c r="C42" s="55"/>
      <c r="D42" s="18" t="s">
        <v>8</v>
      </c>
    </row>
    <row r="43" spans="1:4" x14ac:dyDescent="0.25">
      <c r="A43" s="53"/>
      <c r="B43" s="54"/>
      <c r="C43" s="55"/>
      <c r="D43" s="18"/>
    </row>
    <row r="44" spans="1:4" x14ac:dyDescent="0.25">
      <c r="A44" s="43" t="s">
        <v>30</v>
      </c>
      <c r="B44" s="44"/>
      <c r="C44" s="45"/>
      <c r="D44" s="18">
        <f>SUM(D39:D43)</f>
        <v>0</v>
      </c>
    </row>
    <row r="45" spans="1:4" x14ac:dyDescent="0.25">
      <c r="A45" s="43" t="s">
        <v>32</v>
      </c>
      <c r="B45" s="44"/>
      <c r="C45" s="45"/>
      <c r="D45" s="18">
        <f>D25+D31+D37+D44</f>
        <v>0</v>
      </c>
    </row>
    <row r="46" spans="1:4" x14ac:dyDescent="0.25">
      <c r="A46" s="83"/>
      <c r="B46" s="84"/>
      <c r="C46" s="85"/>
      <c r="D46" s="34"/>
    </row>
    <row r="47" spans="1:4" x14ac:dyDescent="0.25">
      <c r="A47" s="56" t="s">
        <v>33</v>
      </c>
      <c r="B47" s="44"/>
      <c r="C47" s="45"/>
      <c r="D47" s="18">
        <f>D20</f>
        <v>407113</v>
      </c>
    </row>
    <row r="48" spans="1:4" x14ac:dyDescent="0.25">
      <c r="A48" s="43" t="s">
        <v>34</v>
      </c>
      <c r="B48" s="44"/>
      <c r="C48" s="44"/>
      <c r="D48" s="18">
        <f>-(D45)</f>
        <v>0</v>
      </c>
    </row>
    <row r="49" spans="1:6" x14ac:dyDescent="0.25">
      <c r="A49" s="43" t="s">
        <v>35</v>
      </c>
      <c r="B49" s="44"/>
      <c r="C49" s="44"/>
      <c r="D49" s="18">
        <f>D47-D48</f>
        <v>407113</v>
      </c>
    </row>
    <row r="50" spans="1:6" x14ac:dyDescent="0.25">
      <c r="A50" s="86" t="s">
        <v>42</v>
      </c>
      <c r="B50" s="87"/>
      <c r="C50" s="87"/>
      <c r="D50" s="88"/>
    </row>
    <row r="51" spans="1:6" ht="16.5" customHeight="1" x14ac:dyDescent="0.25">
      <c r="A51" s="89" t="s">
        <v>41</v>
      </c>
      <c r="B51" s="67"/>
      <c r="C51" s="67"/>
      <c r="D51" s="35"/>
    </row>
    <row r="52" spans="1:6" x14ac:dyDescent="0.25">
      <c r="A52" s="89" t="s">
        <v>40</v>
      </c>
      <c r="B52" s="67"/>
      <c r="C52" s="67"/>
      <c r="D52" s="35"/>
    </row>
    <row r="53" spans="1:6" ht="15.75" thickBot="1" x14ac:dyDescent="0.3">
      <c r="A53" s="65" t="s">
        <v>39</v>
      </c>
      <c r="B53" s="66"/>
      <c r="C53" s="66"/>
      <c r="D53" s="36"/>
    </row>
    <row r="54" spans="1:6" ht="33.950000000000003" customHeight="1" x14ac:dyDescent="0.25">
      <c r="A54" s="70" t="s">
        <v>11</v>
      </c>
      <c r="B54" s="71"/>
      <c r="C54" s="71"/>
      <c r="D54" s="72"/>
    </row>
    <row r="55" spans="1:6" ht="48.75" customHeight="1" x14ac:dyDescent="0.25">
      <c r="A55" s="73" t="s">
        <v>50</v>
      </c>
      <c r="B55" s="74"/>
      <c r="C55" s="74"/>
      <c r="D55" s="75"/>
    </row>
    <row r="56" spans="1:6" ht="29.1" customHeight="1" x14ac:dyDescent="0.25">
      <c r="A56" s="73" t="s">
        <v>12</v>
      </c>
      <c r="B56" s="74"/>
      <c r="C56" s="74"/>
      <c r="D56" s="75"/>
      <c r="F56" s="25"/>
    </row>
    <row r="57" spans="1:6" ht="31.5" customHeight="1" x14ac:dyDescent="0.25">
      <c r="A57" s="73" t="s">
        <v>13</v>
      </c>
      <c r="B57" s="74"/>
      <c r="C57" s="74"/>
      <c r="D57" s="75"/>
    </row>
    <row r="58" spans="1:6" ht="30.95" customHeight="1" x14ac:dyDescent="0.25">
      <c r="A58" s="73" t="s">
        <v>14</v>
      </c>
      <c r="B58" s="74"/>
      <c r="C58" s="74"/>
      <c r="D58" s="75"/>
    </row>
    <row r="59" spans="1:6" ht="26.45" customHeight="1" x14ac:dyDescent="0.25">
      <c r="A59" s="80" t="s">
        <v>53</v>
      </c>
      <c r="B59" s="81"/>
      <c r="C59" s="81"/>
      <c r="D59" s="82"/>
    </row>
    <row r="60" spans="1:6" ht="85.5" customHeight="1" x14ac:dyDescent="0.25">
      <c r="A60" s="73" t="s">
        <v>51</v>
      </c>
      <c r="B60" s="74"/>
      <c r="C60" s="74"/>
      <c r="D60" s="75"/>
    </row>
    <row r="61" spans="1:6" ht="30.95" customHeight="1" x14ac:dyDescent="0.25">
      <c r="A61" s="79" t="s">
        <v>36</v>
      </c>
      <c r="B61" s="79"/>
      <c r="C61" s="79"/>
      <c r="D61" s="79"/>
    </row>
    <row r="62" spans="1:6" ht="42.75" customHeight="1" x14ac:dyDescent="0.25">
      <c r="A62" s="73" t="s">
        <v>37</v>
      </c>
      <c r="B62" s="74"/>
      <c r="C62" s="74"/>
      <c r="D62" s="75"/>
    </row>
    <row r="63" spans="1:6" ht="21" customHeight="1" x14ac:dyDescent="0.25">
      <c r="A63" s="67" t="s">
        <v>19</v>
      </c>
      <c r="B63" s="67"/>
      <c r="C63" s="67"/>
      <c r="D63" s="67"/>
    </row>
    <row r="64" spans="1:6" ht="17.25" x14ac:dyDescent="0.25">
      <c r="A64" s="67" t="s">
        <v>54</v>
      </c>
      <c r="B64" s="67"/>
      <c r="C64" s="67"/>
      <c r="D64" s="67"/>
    </row>
    <row r="65" spans="1:4" x14ac:dyDescent="0.25">
      <c r="A65" s="68"/>
      <c r="B65" s="68"/>
      <c r="C65" s="68"/>
      <c r="D65" s="68"/>
    </row>
  </sheetData>
  <mergeCells count="47">
    <mergeCell ref="A30:C30"/>
    <mergeCell ref="A29:C29"/>
    <mergeCell ref="A1:D1"/>
    <mergeCell ref="A61:D61"/>
    <mergeCell ref="A58:D58"/>
    <mergeCell ref="A60:D60"/>
    <mergeCell ref="A59:D59"/>
    <mergeCell ref="A42:C42"/>
    <mergeCell ref="A43:C43"/>
    <mergeCell ref="A44:C44"/>
    <mergeCell ref="A47:C47"/>
    <mergeCell ref="A45:C45"/>
    <mergeCell ref="A46:C46"/>
    <mergeCell ref="A50:D50"/>
    <mergeCell ref="A51:C51"/>
    <mergeCell ref="A52:C52"/>
    <mergeCell ref="A53:C53"/>
    <mergeCell ref="A63:D63"/>
    <mergeCell ref="A64:D64"/>
    <mergeCell ref="A65:D65"/>
    <mergeCell ref="A32:D32"/>
    <mergeCell ref="A34:C34"/>
    <mergeCell ref="A35:C35"/>
    <mergeCell ref="A37:C37"/>
    <mergeCell ref="A33:C33"/>
    <mergeCell ref="A54:D54"/>
    <mergeCell ref="A55:D55"/>
    <mergeCell ref="A62:D62"/>
    <mergeCell ref="A56:D56"/>
    <mergeCell ref="A57:D57"/>
    <mergeCell ref="A49:C49"/>
    <mergeCell ref="A31:C31"/>
    <mergeCell ref="A2:D2"/>
    <mergeCell ref="B3:D3"/>
    <mergeCell ref="A48:C48"/>
    <mergeCell ref="A27:C27"/>
    <mergeCell ref="A36:C36"/>
    <mergeCell ref="A39:C39"/>
    <mergeCell ref="A40:C40"/>
    <mergeCell ref="A41:C41"/>
    <mergeCell ref="A38:C38"/>
    <mergeCell ref="A22:C22"/>
    <mergeCell ref="A23:C23"/>
    <mergeCell ref="A24:C24"/>
    <mergeCell ref="A25:C25"/>
    <mergeCell ref="A26:C26"/>
    <mergeCell ref="A28:C2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Superior</vt:lpstr>
    </vt:vector>
  </TitlesOfParts>
  <Company>University of Wisconsin System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Lewis</dc:creator>
  <cp:lastModifiedBy>MOORE, RYAN</cp:lastModifiedBy>
  <dcterms:created xsi:type="dcterms:W3CDTF">2023-11-02T13:21:59Z</dcterms:created>
  <dcterms:modified xsi:type="dcterms:W3CDTF">2024-04-12T18:59:39Z</dcterms:modified>
</cp:coreProperties>
</file>